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ominikszczygiel/Desktop/PREVENDO/Materiały handlowe/"/>
    </mc:Choice>
  </mc:AlternateContent>
  <xr:revisionPtr revIDLastSave="0" documentId="13_ncr:1_{60F9B6C1-C8F2-F34C-A7CD-38D9A01A4661}" xr6:coauthVersionLast="47" xr6:coauthVersionMax="47" xr10:uidLastSave="{00000000-0000-0000-0000-000000000000}"/>
  <bookViews>
    <workbookView xWindow="0" yWindow="740" windowWidth="29400" windowHeight="17080" xr2:uid="{00000000-000D-0000-FFFF-FFFF00000000}"/>
  </bookViews>
  <sheets>
    <sheet name="Kalkulator oszczędności" sheetId="1" r:id="rId1"/>
  </sheets>
  <calcPr calcId="191029" iterateDelta="1E-4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4" i="1" l="1"/>
  <c r="B36" i="1"/>
  <c r="B18" i="1"/>
  <c r="B20" i="1"/>
  <c r="B11" i="1"/>
  <c r="B13" i="1"/>
  <c r="B39" i="1"/>
  <c r="C39" i="1"/>
  <c r="C34" i="1"/>
  <c r="C36" i="1"/>
  <c r="C32" i="1"/>
  <c r="C24" i="1"/>
  <c r="C26" i="1"/>
  <c r="C18" i="1"/>
  <c r="C20" i="1"/>
  <c r="C16" i="1"/>
  <c r="C11" i="1"/>
  <c r="C13" i="1"/>
  <c r="C10" i="1"/>
  <c r="C9" i="1"/>
  <c r="C8" i="1"/>
  <c r="C7" i="1"/>
  <c r="C6" i="1"/>
</calcChain>
</file>

<file path=xl/sharedStrings.xml><?xml version="1.0" encoding="utf-8"?>
<sst xmlns="http://schemas.openxmlformats.org/spreadsheetml/2006/main" count="53" uniqueCount="48">
  <si>
    <t>Kalkulator opłacalności</t>
  </si>
  <si>
    <t>ZUŻYCIE PRODUKTÓW</t>
  </si>
  <si>
    <t>Zużycie produktów BHP/PPE</t>
  </si>
  <si>
    <t>Legenda</t>
  </si>
  <si>
    <t>Zużycie narzędzi</t>
  </si>
  <si>
    <t>Wypełnij to pole</t>
  </si>
  <si>
    <t>Zużycie Materiałów pomocniczych</t>
  </si>
  <si>
    <t>Nie wypełniamy tego pola</t>
  </si>
  <si>
    <t>Zużycie materiałów ściernych</t>
  </si>
  <si>
    <t>Wynik obliczeń</t>
  </si>
  <si>
    <t>Zużycie innych produktów</t>
  </si>
  <si>
    <t>Zużycie RAZEM</t>
  </si>
  <si>
    <t>Szacowane oszczędności minimum 15%</t>
  </si>
  <si>
    <t>Suma oszczędności</t>
  </si>
  <si>
    <t>CZAS PRACOWNIKÓW</t>
  </si>
  <si>
    <t>1. Liczba pracowników</t>
  </si>
  <si>
    <t>2. Dzienna ilość minut przeznaczona na wycieczki po produkt i z powrotem – jedna osoba</t>
  </si>
  <si>
    <t>3. Średnie wynagrodzenie na godzinę</t>
  </si>
  <si>
    <t>Suma kosztów</t>
  </si>
  <si>
    <t>Potencjalne oszczędności</t>
  </si>
  <si>
    <t>MAGAZYN</t>
  </si>
  <si>
    <t>1. Ile wynosi średnia wartość   towaru w magazynie ?</t>
  </si>
  <si>
    <t>2. Ile wynosi stopa procentowa od wartości towaru w magazynie?</t>
  </si>
  <si>
    <t>Suma kosztów magazynowych</t>
  </si>
  <si>
    <t>Potencjalne oszczędnoścI</t>
  </si>
  <si>
    <t>KOSZTY MIĘKKIE</t>
  </si>
  <si>
    <t>1. Ile jest generowanych zamówień miesięcznie</t>
  </si>
  <si>
    <t>Sztuk</t>
  </si>
  <si>
    <t>2. Koszty wygenerowania jednego zamówienia</t>
  </si>
  <si>
    <t>3. Ile jest generowanych faktur</t>
  </si>
  <si>
    <t>4.Koszty wygenerowania jednej faktury</t>
  </si>
  <si>
    <t>5. Dzienna Ilość minut przeznaczona na przyjmowanie towarów na magazynie</t>
  </si>
  <si>
    <t>6. Średnie wynagrodzenie na godzinę</t>
  </si>
  <si>
    <t>Suma kosztów zamówienia</t>
  </si>
  <si>
    <t>Potencjalne oszczędności minimum 90%</t>
  </si>
  <si>
    <t>OSZCZĘDNOŚCI</t>
  </si>
  <si>
    <t>miesiąc</t>
  </si>
  <si>
    <t>rok</t>
  </si>
  <si>
    <t>Stan na 05.2024</t>
  </si>
  <si>
    <t>Najniższa krajowa</t>
  </si>
  <si>
    <t>Brutto</t>
  </si>
  <si>
    <t>5110,76 zł miesięcznie</t>
  </si>
  <si>
    <t>Brutto (brutto pracodawcy)</t>
  </si>
  <si>
    <t>Stawka godzinowa brutto brutto</t>
  </si>
  <si>
    <t>31,94 zł / h</t>
  </si>
  <si>
    <t>4242,00 zł miesięcznie</t>
  </si>
  <si>
    <t>Miesięcznie</t>
  </si>
  <si>
    <t>Rocznie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</si>
</sst>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zł&quot;_);[Red]\(#,##0\ &quot;zł&quot;\)"/>
    <numFmt numFmtId="164" formatCode="#,##0.00&quot; &quot;[$zł-415];[Red]&quot;-&quot;#,##0.00&quot; &quot;[$zł-415]"/>
    <numFmt numFmtId="166" formatCode="#,##0&quot; DM&quot;;[Red]&quot;-&quot;#,##0&quot; DM&quot;"/>
    <numFmt numFmtId="167" formatCode="#,##0&quot; DM &quot;;#,##0&quot; DM &quot;;&quot;-&quot;#&quot; DM &quot;;@&quot; &quot;"/>
  </numFmts>
  <fonts count="23" x14ac:knownFonts="1">
    <font>
      <sz val="12"/>
      <color rgb="FF000000"/>
      <name val="Arial"/>
      <family val="2"/>
    </font>
    <font>
      <sz val="12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FFFFFF"/>
      <name val="Arial"/>
      <family val="2"/>
    </font>
    <font>
      <sz val="10"/>
      <color rgb="FFCC0000"/>
      <name val="Arial"/>
      <family val="2"/>
    </font>
    <font>
      <b/>
      <sz val="10"/>
      <color rgb="FFFFFFFF"/>
      <name val="Arial"/>
      <family val="2"/>
    </font>
    <font>
      <i/>
      <sz val="10"/>
      <color rgb="FF808080"/>
      <name val="Arial"/>
      <family val="2"/>
    </font>
    <font>
      <sz val="10"/>
      <color rgb="FF006600"/>
      <name val="Arial"/>
      <family val="2"/>
    </font>
    <font>
      <b/>
      <sz val="24"/>
      <color rgb="FF000000"/>
      <name val="Arial"/>
      <family val="2"/>
    </font>
    <font>
      <sz val="18"/>
      <color rgb="FF000000"/>
      <name val="Arial"/>
      <family val="2"/>
    </font>
    <font>
      <u/>
      <sz val="10"/>
      <color rgb="FF0000EE"/>
      <name val="Arial"/>
      <family val="2"/>
    </font>
    <font>
      <sz val="10"/>
      <color rgb="FF996600"/>
      <name val="Arial"/>
      <family val="2"/>
    </font>
    <font>
      <sz val="10"/>
      <color rgb="FF333333"/>
      <name val="Arial"/>
      <family val="2"/>
    </font>
    <font>
      <b/>
      <sz val="18"/>
      <color rgb="FF000000"/>
      <name val="Ubuntu"/>
    </font>
    <font>
      <sz val="18"/>
      <color rgb="FF000000"/>
      <name val="Ubuntu"/>
    </font>
    <font>
      <b/>
      <sz val="10"/>
      <color rgb="FF000000"/>
      <name val="Ubuntu"/>
    </font>
    <font>
      <sz val="10"/>
      <color rgb="FF000000"/>
      <name val="Ubuntu"/>
    </font>
    <font>
      <sz val="10"/>
      <color rgb="FFFFFFFF"/>
      <name val="Ubuntu"/>
    </font>
    <font>
      <b/>
      <sz val="10"/>
      <color rgb="FFFFFFFF"/>
      <name val="Ubuntu"/>
    </font>
    <font>
      <b/>
      <sz val="16"/>
      <color rgb="FFFFFFFF"/>
      <name val="Ubuntu"/>
    </font>
    <font>
      <b/>
      <sz val="12"/>
      <color rgb="FFFFFFFF"/>
      <name val="Ubuntu"/>
    </font>
    <font>
      <b/>
      <sz val="15"/>
      <color rgb="FFFFFFFF"/>
      <name val="Ubuntu"/>
    </font>
    <font>
      <b/>
      <sz val="10"/>
      <color theme="0"/>
      <name val="Ubuntu"/>
    </font>
  </fonts>
  <fills count="1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CECECE"/>
        <bgColor rgb="FFCECECE"/>
      </patternFill>
    </fill>
    <fill>
      <patternFill patternType="solid">
        <fgColor rgb="FFFF4C4C"/>
        <bgColor rgb="FFFF4C4C"/>
      </patternFill>
    </fill>
    <fill>
      <patternFill patternType="solid">
        <fgColor rgb="FF6AA84F"/>
        <bgColor rgb="FF6AA84F"/>
      </patternFill>
    </fill>
    <fill>
      <patternFill patternType="solid">
        <fgColor rgb="FFFFFFFF"/>
        <bgColor rgb="FFFFFFFF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AA94A"/>
        <bgColor rgb="FF009AFF"/>
      </patternFill>
    </fill>
  </fills>
  <borders count="9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232629"/>
      </left>
      <right/>
      <top/>
      <bottom/>
      <diagonal/>
    </border>
    <border>
      <left style="thin">
        <color rgb="FF232629"/>
      </left>
      <right style="thin">
        <color rgb="FF232629"/>
      </right>
      <top style="thin">
        <color rgb="FF232629"/>
      </top>
      <bottom/>
      <diagonal/>
    </border>
    <border>
      <left style="thin">
        <color rgb="FF232629"/>
      </left>
      <right/>
      <top/>
      <bottom style="thin">
        <color rgb="FF232629"/>
      </bottom>
      <diagonal/>
    </border>
    <border>
      <left style="thin">
        <color rgb="FF232629"/>
      </left>
      <right style="thin">
        <color rgb="FF232629"/>
      </right>
      <top/>
      <bottom style="thin">
        <color rgb="FF232629"/>
      </bottom>
      <diagonal/>
    </border>
    <border>
      <left/>
      <right style="thin">
        <color rgb="FF232629"/>
      </right>
      <top/>
      <bottom style="thin">
        <color rgb="FF232629"/>
      </bottom>
      <diagonal/>
    </border>
    <border>
      <left style="thin">
        <color rgb="FF232629"/>
      </left>
      <right style="thin">
        <color rgb="FF232629"/>
      </right>
      <top style="thin">
        <color rgb="FF232629"/>
      </top>
      <bottom style="thin">
        <color rgb="FF23262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8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" fillId="0" borderId="0"/>
    <xf numFmtId="0" fontId="10" fillId="0" borderId="0"/>
    <xf numFmtId="0" fontId="11" fillId="8" borderId="0"/>
    <xf numFmtId="0" fontId="12" fillId="8" borderId="1"/>
    <xf numFmtId="0" fontId="1" fillId="0" borderId="0"/>
    <xf numFmtId="0" fontId="1" fillId="0" borderId="0"/>
    <xf numFmtId="0" fontId="4" fillId="0" borderId="0"/>
  </cellStyleXfs>
  <cellXfs count="45">
    <xf numFmtId="0" fontId="0" fillId="0" borderId="0" xfId="0"/>
    <xf numFmtId="0" fontId="14" fillId="0" borderId="0" xfId="0" applyFont="1" applyAlignment="1">
      <alignment wrapText="1"/>
    </xf>
    <xf numFmtId="0" fontId="15" fillId="0" borderId="0" xfId="0" applyFont="1" applyAlignment="1">
      <alignment horizontal="right"/>
    </xf>
    <xf numFmtId="0" fontId="16" fillId="0" borderId="0" xfId="0" applyFont="1"/>
    <xf numFmtId="0" fontId="14" fillId="0" borderId="0" xfId="0" applyFont="1"/>
    <xf numFmtId="0" fontId="16" fillId="9" borderId="8" xfId="0" applyFont="1" applyFill="1" applyBorder="1"/>
    <xf numFmtId="0" fontId="16" fillId="10" borderId="8" xfId="0" applyFont="1" applyFill="1" applyBorder="1"/>
    <xf numFmtId="0" fontId="16" fillId="11" borderId="8" xfId="0" applyFont="1" applyFill="1" applyBorder="1"/>
    <xf numFmtId="0" fontId="16" fillId="12" borderId="0" xfId="0" applyFont="1" applyFill="1"/>
    <xf numFmtId="0" fontId="16" fillId="13" borderId="0" xfId="0" applyFont="1" applyFill="1"/>
    <xf numFmtId="0" fontId="16" fillId="14" borderId="0" xfId="0" applyFont="1" applyFill="1"/>
    <xf numFmtId="0" fontId="16" fillId="15" borderId="0" xfId="0" applyFont="1" applyFill="1"/>
    <xf numFmtId="6" fontId="16" fillId="15" borderId="0" xfId="0" applyNumberFormat="1" applyFont="1" applyFill="1"/>
    <xf numFmtId="0" fontId="17" fillId="16" borderId="2" xfId="0" applyFont="1" applyFill="1" applyBorder="1" applyAlignment="1">
      <alignment vertical="top" wrapText="1"/>
    </xf>
    <xf numFmtId="0" fontId="19" fillId="16" borderId="7" xfId="0" applyFont="1" applyFill="1" applyBorder="1" applyAlignment="1">
      <alignment horizontal="center" vertical="center" wrapText="1"/>
    </xf>
    <xf numFmtId="0" fontId="16" fillId="0" borderId="8" xfId="0" applyFont="1" applyBorder="1"/>
    <xf numFmtId="0" fontId="0" fillId="0" borderId="0" xfId="0"/>
    <xf numFmtId="0" fontId="13" fillId="0" borderId="0" xfId="0" applyFont="1" applyAlignment="1">
      <alignment horizontal="center" vertical="center"/>
    </xf>
    <xf numFmtId="0" fontId="18" fillId="16" borderId="3" xfId="0" applyFont="1" applyFill="1" applyBorder="1" applyAlignment="1">
      <alignment horizontal="center" vertical="top" wrapText="1"/>
    </xf>
    <xf numFmtId="0" fontId="20" fillId="16" borderId="8" xfId="0" applyFont="1" applyFill="1" applyBorder="1" applyAlignment="1">
      <alignment horizontal="center" vertical="center"/>
    </xf>
    <xf numFmtId="166" fontId="21" fillId="16" borderId="7" xfId="0" applyNumberFormat="1" applyFont="1" applyFill="1" applyBorder="1" applyAlignment="1">
      <alignment horizontal="center" vertical="center" wrapText="1"/>
    </xf>
    <xf numFmtId="0" fontId="17" fillId="16" borderId="4" xfId="0" applyFont="1" applyFill="1" applyBorder="1" applyAlignment="1">
      <alignment vertical="center" wrapText="1"/>
    </xf>
    <xf numFmtId="0" fontId="22" fillId="16" borderId="5" xfId="0" applyFont="1" applyFill="1" applyBorder="1" applyAlignment="1">
      <alignment horizontal="center" vertical="center" wrapText="1"/>
    </xf>
    <xf numFmtId="0" fontId="18" fillId="16" borderId="6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164" fontId="16" fillId="9" borderId="5" xfId="0" applyNumberFormat="1" applyFont="1" applyFill="1" applyBorder="1" applyAlignment="1">
      <alignment horizontal="center" vertical="center" wrapText="1"/>
    </xf>
    <xf numFmtId="164" fontId="16" fillId="10" borderId="5" xfId="0" applyNumberFormat="1" applyFont="1" applyFill="1" applyBorder="1" applyAlignment="1">
      <alignment horizontal="center" vertical="center" wrapText="1"/>
    </xf>
    <xf numFmtId="0" fontId="16" fillId="0" borderId="7" xfId="0" applyFont="1" applyBorder="1" applyAlignment="1">
      <alignment vertical="center" wrapText="1"/>
    </xf>
    <xf numFmtId="164" fontId="16" fillId="9" borderId="7" xfId="0" applyNumberFormat="1" applyFont="1" applyFill="1" applyBorder="1" applyAlignment="1">
      <alignment horizontal="center" vertical="center" wrapText="1"/>
    </xf>
    <xf numFmtId="164" fontId="16" fillId="10" borderId="7" xfId="0" applyNumberFormat="1" applyFont="1" applyFill="1" applyBorder="1" applyAlignment="1">
      <alignment horizontal="center" vertical="center" wrapText="1"/>
    </xf>
    <xf numFmtId="0" fontId="15" fillId="0" borderId="7" xfId="0" applyFont="1" applyBorder="1" applyAlignment="1">
      <alignment vertical="center" wrapText="1"/>
    </xf>
    <xf numFmtId="164" fontId="15" fillId="10" borderId="7" xfId="0" applyNumberFormat="1" applyFont="1" applyFill="1" applyBorder="1" applyAlignment="1">
      <alignment horizontal="center" vertical="center" wrapText="1"/>
    </xf>
    <xf numFmtId="9" fontId="15" fillId="11" borderId="7" xfId="0" applyNumberFormat="1" applyFont="1" applyFill="1" applyBorder="1" applyAlignment="1">
      <alignment horizontal="center" vertical="center" wrapText="1"/>
    </xf>
    <xf numFmtId="164" fontId="15" fillId="11" borderId="7" xfId="0" applyNumberFormat="1" applyFont="1" applyFill="1" applyBorder="1" applyAlignment="1">
      <alignment horizontal="center" vertical="center" wrapText="1"/>
    </xf>
    <xf numFmtId="0" fontId="16" fillId="9" borderId="5" xfId="0" applyFont="1" applyFill="1" applyBorder="1" applyAlignment="1">
      <alignment horizontal="center" vertical="center" wrapText="1"/>
    </xf>
    <xf numFmtId="0" fontId="16" fillId="9" borderId="7" xfId="0" applyFont="1" applyFill="1" applyBorder="1" applyAlignment="1">
      <alignment horizontal="center" vertical="center" wrapText="1"/>
    </xf>
    <xf numFmtId="0" fontId="16" fillId="10" borderId="7" xfId="0" applyFont="1" applyFill="1" applyBorder="1" applyAlignment="1">
      <alignment horizontal="center" vertical="center" wrapText="1"/>
    </xf>
    <xf numFmtId="10" fontId="15" fillId="9" borderId="7" xfId="0" applyNumberFormat="1" applyFont="1" applyFill="1" applyBorder="1" applyAlignment="1">
      <alignment horizontal="center" vertical="center" wrapText="1"/>
    </xf>
    <xf numFmtId="0" fontId="15" fillId="0" borderId="7" xfId="0" applyFont="1" applyBorder="1" applyAlignment="1">
      <alignment horizontal="left" vertical="center" wrapText="1"/>
    </xf>
    <xf numFmtId="0" fontId="16" fillId="9" borderId="5" xfId="0" applyFont="1" applyFill="1" applyBorder="1" applyAlignment="1">
      <alignment horizontal="center" vertical="center" wrapText="1"/>
    </xf>
    <xf numFmtId="0" fontId="16" fillId="10" borderId="5" xfId="0" applyFont="1" applyFill="1" applyBorder="1" applyAlignment="1">
      <alignment horizontal="center" vertical="center" wrapText="1"/>
    </xf>
    <xf numFmtId="0" fontId="15" fillId="12" borderId="7" xfId="0" applyFont="1" applyFill="1" applyBorder="1" applyAlignment="1">
      <alignment vertical="center" wrapText="1"/>
    </xf>
    <xf numFmtId="166" fontId="15" fillId="11" borderId="7" xfId="0" applyNumberFormat="1" applyFont="1" applyFill="1" applyBorder="1" applyAlignment="1">
      <alignment horizontal="center" vertical="center" wrapText="1"/>
    </xf>
    <xf numFmtId="167" fontId="15" fillId="11" borderId="7" xfId="0" applyNumberFormat="1" applyFont="1" applyFill="1" applyBorder="1" applyAlignment="1">
      <alignment horizontal="center" vertical="center" wrapText="1"/>
    </xf>
    <xf numFmtId="12" fontId="16" fillId="9" borderId="7" xfId="0" applyNumberFormat="1" applyFont="1" applyFill="1" applyBorder="1" applyAlignment="1">
      <alignment horizontal="center" vertical="center" wrapText="1"/>
    </xf>
  </cellXfs>
  <cellStyles count="18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Error" xfId="6" xr:uid="{00000000-0005-0000-0000-000005000000}"/>
    <cellStyle name="Footnote" xfId="7" xr:uid="{00000000-0005-0000-0000-000006000000}"/>
    <cellStyle name="Good" xfId="8" xr:uid="{00000000-0005-0000-0000-000007000000}"/>
    <cellStyle name="Heading" xfId="9" xr:uid="{00000000-0005-0000-0000-000008000000}"/>
    <cellStyle name="Heading 1" xfId="10" xr:uid="{00000000-0005-0000-0000-000009000000}"/>
    <cellStyle name="Heading 2" xfId="11" xr:uid="{00000000-0005-0000-0000-00000A000000}"/>
    <cellStyle name="Hyperlink" xfId="12" xr:uid="{00000000-0005-0000-0000-00000B000000}"/>
    <cellStyle name="Neutral" xfId="13" xr:uid="{00000000-0005-0000-0000-00000C000000}"/>
    <cellStyle name="Normalny" xfId="0" builtinId="0" customBuiltin="1"/>
    <cellStyle name="Note" xfId="14" xr:uid="{00000000-0005-0000-0000-00000E000000}"/>
    <cellStyle name="Status" xfId="15" xr:uid="{00000000-0005-0000-0000-00000F000000}"/>
    <cellStyle name="Text" xfId="16" xr:uid="{00000000-0005-0000-0000-000010000000}"/>
    <cellStyle name="Warning" xfId="17" xr:uid="{00000000-0005-0000-0000-000011000000}"/>
  </cellStyles>
  <dxfs count="0"/>
  <tableStyles count="0" defaultTableStyle="TableStyleMedium2" defaultPivotStyle="PivotStyleLight16"/>
  <colors>
    <mruColors>
      <color rgb="FFFAA94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3162300</xdr:colOff>
      <xdr:row>0</xdr:row>
      <xdr:rowOff>0</xdr:rowOff>
    </xdr:from>
    <xdr:to>
      <xdr:col>0</xdr:col>
      <xdr:colOff>5017911</xdr:colOff>
      <xdr:row>1</xdr:row>
      <xdr:rowOff>177800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F63B0EC8-CE7B-8849-AD7D-E651FF9BF6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62300" y="0"/>
          <a:ext cx="1855611" cy="101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000"/>
  <sheetViews>
    <sheetView tabSelected="1" topLeftCell="A11" workbookViewId="0">
      <selection activeCell="C39" sqref="C39"/>
    </sheetView>
  </sheetViews>
  <sheetFormatPr baseColWidth="10" defaultRowHeight="15" customHeight="1" x14ac:dyDescent="0.2"/>
  <cols>
    <col min="1" max="1" width="59" customWidth="1"/>
    <col min="2" max="2" width="17.28515625" customWidth="1"/>
    <col min="3" max="3" width="20.85546875" customWidth="1"/>
    <col min="4" max="4" width="35.140625" hidden="1" customWidth="1"/>
    <col min="5" max="5" width="16.140625" hidden="1" customWidth="1"/>
    <col min="6" max="6" width="12" hidden="1" customWidth="1"/>
    <col min="7" max="21" width="8.42578125" hidden="1" customWidth="1"/>
    <col min="22" max="24" width="8.42578125" customWidth="1"/>
    <col min="25" max="25" width="15.7109375" customWidth="1"/>
    <col min="26" max="26" width="8.42578125" customWidth="1"/>
    <col min="27" max="27" width="19" customWidth="1"/>
    <col min="28" max="28" width="16.85546875" customWidth="1"/>
    <col min="29" max="1024" width="13.42578125" customWidth="1"/>
  </cols>
  <sheetData>
    <row r="1" spans="1:28" ht="66.75" customHeight="1" x14ac:dyDescent="0.25">
      <c r="A1" s="16"/>
      <c r="B1" s="16"/>
      <c r="C1" s="16"/>
      <c r="D1" s="1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8" ht="27.75" customHeight="1" x14ac:dyDescent="0.25">
      <c r="A2" s="17" t="s">
        <v>0</v>
      </c>
      <c r="B2" s="17"/>
      <c r="C2" s="17"/>
      <c r="D2" s="1"/>
      <c r="E2" s="2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3"/>
      <c r="W2" s="3"/>
      <c r="X2" s="3"/>
      <c r="Y2" s="3"/>
      <c r="Z2" s="3"/>
    </row>
    <row r="3" spans="1:28" ht="14.25" customHeight="1" x14ac:dyDescent="0.2">
      <c r="A3" s="13"/>
      <c r="B3" s="18"/>
      <c r="C3" s="18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8" ht="14.25" customHeight="1" x14ac:dyDescent="0.2">
      <c r="A4" s="21"/>
      <c r="B4" s="22" t="s">
        <v>46</v>
      </c>
      <c r="C4" s="23" t="s">
        <v>47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8" ht="33" customHeight="1" x14ac:dyDescent="0.2">
      <c r="A5" s="14" t="s">
        <v>1</v>
      </c>
      <c r="B5" s="14"/>
      <c r="C5" s="14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8" ht="14.25" customHeight="1" x14ac:dyDescent="0.2">
      <c r="A6" s="24" t="s">
        <v>2</v>
      </c>
      <c r="B6" s="25">
        <v>5000</v>
      </c>
      <c r="C6" s="26">
        <f t="shared" ref="C6:C11" si="0">B6*12</f>
        <v>60000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9" t="s">
        <v>3</v>
      </c>
      <c r="X6" s="19"/>
      <c r="Y6" s="19"/>
      <c r="Z6" s="3"/>
      <c r="AA6" s="10" t="s">
        <v>39</v>
      </c>
      <c r="AB6" s="10" t="s">
        <v>38</v>
      </c>
    </row>
    <row r="7" spans="1:28" ht="14.25" customHeight="1" x14ac:dyDescent="0.2">
      <c r="A7" s="27" t="s">
        <v>4</v>
      </c>
      <c r="B7" s="28">
        <v>30000</v>
      </c>
      <c r="C7" s="29">
        <f t="shared" si="0"/>
        <v>360000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5"/>
      <c r="X7" s="15" t="s">
        <v>5</v>
      </c>
      <c r="Y7" s="15"/>
      <c r="Z7" s="3"/>
      <c r="AA7" s="11" t="s">
        <v>40</v>
      </c>
      <c r="AB7" s="12" t="s">
        <v>45</v>
      </c>
    </row>
    <row r="8" spans="1:28" ht="14.25" customHeight="1" x14ac:dyDescent="0.2">
      <c r="A8" s="27" t="s">
        <v>6</v>
      </c>
      <c r="B8" s="28">
        <v>15000</v>
      </c>
      <c r="C8" s="29">
        <f t="shared" si="0"/>
        <v>180000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6"/>
      <c r="X8" s="15" t="s">
        <v>7</v>
      </c>
      <c r="Y8" s="15"/>
      <c r="Z8" s="3"/>
      <c r="AA8" s="9" t="s">
        <v>42</v>
      </c>
      <c r="AB8" s="9" t="s">
        <v>41</v>
      </c>
    </row>
    <row r="9" spans="1:28" ht="14.25" customHeight="1" x14ac:dyDescent="0.2">
      <c r="A9" s="27" t="s">
        <v>8</v>
      </c>
      <c r="B9" s="28">
        <v>20000</v>
      </c>
      <c r="C9" s="29">
        <f t="shared" si="0"/>
        <v>240000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7"/>
      <c r="X9" s="15" t="s">
        <v>9</v>
      </c>
      <c r="Y9" s="15"/>
      <c r="Z9" s="3"/>
      <c r="AA9" s="11" t="s">
        <v>43</v>
      </c>
      <c r="AB9" s="11" t="s">
        <v>44</v>
      </c>
    </row>
    <row r="10" spans="1:28" ht="14.25" customHeight="1" x14ac:dyDescent="0.2">
      <c r="A10" s="27" t="s">
        <v>10</v>
      </c>
      <c r="B10" s="28">
        <v>5000</v>
      </c>
      <c r="C10" s="29">
        <f t="shared" si="0"/>
        <v>60000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8" ht="14.25" customHeight="1" x14ac:dyDescent="0.2">
      <c r="A11" s="30" t="s">
        <v>11</v>
      </c>
      <c r="B11" s="31">
        <f>SUM(B6,B7,B8,B9,B10)</f>
        <v>75000</v>
      </c>
      <c r="C11" s="31">
        <f t="shared" si="0"/>
        <v>900000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8" ht="14.25" customHeight="1" x14ac:dyDescent="0.2">
      <c r="A12" s="30" t="s">
        <v>12</v>
      </c>
      <c r="B12" s="32">
        <v>0.15</v>
      </c>
      <c r="C12" s="32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8" ht="14.25" customHeight="1" x14ac:dyDescent="0.2">
      <c r="A13" s="30" t="s">
        <v>13</v>
      </c>
      <c r="B13" s="33">
        <f>B12*B11</f>
        <v>11250</v>
      </c>
      <c r="C13" s="33">
        <f>B12*C11</f>
        <v>135000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8" ht="41.25" customHeight="1" x14ac:dyDescent="0.2">
      <c r="A14" s="14" t="s">
        <v>14</v>
      </c>
      <c r="B14" s="14"/>
      <c r="C14" s="14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8" ht="21" customHeight="1" x14ac:dyDescent="0.2">
      <c r="A15" s="24" t="s">
        <v>15</v>
      </c>
      <c r="B15" s="34">
        <v>1000</v>
      </c>
      <c r="C15" s="34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8" ht="27" customHeight="1" x14ac:dyDescent="0.2">
      <c r="A16" s="27" t="s">
        <v>16</v>
      </c>
      <c r="B16" s="35">
        <v>10</v>
      </c>
      <c r="C16" s="36">
        <f>B16*30*12</f>
        <v>3600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 x14ac:dyDescent="0.2">
      <c r="A17" s="27" t="s">
        <v>17</v>
      </c>
      <c r="B17" s="28">
        <v>32</v>
      </c>
      <c r="C17" s="29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25" customHeight="1" x14ac:dyDescent="0.2">
      <c r="A18" s="30" t="s">
        <v>18</v>
      </c>
      <c r="B18" s="31">
        <f>B15*(B16/60)*B17*30</f>
        <v>160000</v>
      </c>
      <c r="C18" s="31">
        <f>B18*12</f>
        <v>1920000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 x14ac:dyDescent="0.2">
      <c r="A19" s="30" t="s">
        <v>19</v>
      </c>
      <c r="B19" s="32">
        <v>0.11</v>
      </c>
      <c r="C19" s="32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4.25" customHeight="1" x14ac:dyDescent="0.2">
      <c r="A20" s="30" t="s">
        <v>13</v>
      </c>
      <c r="B20" s="33">
        <f>B18*B19</f>
        <v>17600</v>
      </c>
      <c r="C20" s="33">
        <f>B19*C18</f>
        <v>211200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">
      <c r="A21" s="14" t="s">
        <v>20</v>
      </c>
      <c r="B21" s="14"/>
      <c r="C21" s="14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 x14ac:dyDescent="0.2">
      <c r="A22" s="24" t="s">
        <v>21</v>
      </c>
      <c r="B22" s="26"/>
      <c r="C22" s="25">
        <v>100000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 x14ac:dyDescent="0.2">
      <c r="A23" s="27" t="s">
        <v>22</v>
      </c>
      <c r="B23" s="37">
        <v>0.01</v>
      </c>
      <c r="C23" s="36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 x14ac:dyDescent="0.2">
      <c r="A24" s="38" t="s">
        <v>23</v>
      </c>
      <c r="B24" s="31"/>
      <c r="C24" s="31">
        <f>B23*C22*12</f>
        <v>12000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 x14ac:dyDescent="0.2">
      <c r="A25" s="30" t="s">
        <v>24</v>
      </c>
      <c r="B25" s="32">
        <v>0.15</v>
      </c>
      <c r="C25" s="32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4.25" customHeight="1" x14ac:dyDescent="0.2">
      <c r="A26" s="30" t="s">
        <v>13</v>
      </c>
      <c r="B26" s="33"/>
      <c r="C26" s="33">
        <f>B25*C24</f>
        <v>1800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5.25" customHeight="1" x14ac:dyDescent="0.2">
      <c r="A27" s="14" t="s">
        <v>25</v>
      </c>
      <c r="B27" s="14"/>
      <c r="C27" s="14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 x14ac:dyDescent="0.2">
      <c r="A28" s="24" t="s">
        <v>26</v>
      </c>
      <c r="B28" s="39">
        <v>35</v>
      </c>
      <c r="C28" s="40" t="s">
        <v>27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 x14ac:dyDescent="0.2">
      <c r="A29" s="27" t="s">
        <v>28</v>
      </c>
      <c r="B29" s="28">
        <v>5</v>
      </c>
      <c r="C29" s="36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4.25" customHeight="1" x14ac:dyDescent="0.2">
      <c r="A30" s="27" t="s">
        <v>29</v>
      </c>
      <c r="B30" s="44">
        <v>35</v>
      </c>
      <c r="C30" s="36" t="s">
        <v>27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 x14ac:dyDescent="0.2">
      <c r="A31" s="27" t="s">
        <v>30</v>
      </c>
      <c r="B31" s="28">
        <v>3</v>
      </c>
      <c r="C31" s="36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27" customHeight="1" x14ac:dyDescent="0.2">
      <c r="A32" s="27" t="s">
        <v>31</v>
      </c>
      <c r="B32" s="35">
        <v>60</v>
      </c>
      <c r="C32" s="36">
        <f>B32*30*12</f>
        <v>21600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27" customHeight="1" x14ac:dyDescent="0.2">
      <c r="A33" s="27" t="s">
        <v>32</v>
      </c>
      <c r="B33" s="28">
        <v>32</v>
      </c>
      <c r="C33" s="36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 x14ac:dyDescent="0.2">
      <c r="A34" s="30" t="s">
        <v>33</v>
      </c>
      <c r="B34" s="31">
        <f>B28*B29+B30*B31+B33*(B32/60)*30</f>
        <v>1240</v>
      </c>
      <c r="C34" s="31">
        <f>B34*12</f>
        <v>14880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4.25" customHeight="1" x14ac:dyDescent="0.2">
      <c r="A35" s="30" t="s">
        <v>34</v>
      </c>
      <c r="B35" s="32">
        <v>0.9</v>
      </c>
      <c r="C35" s="32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 x14ac:dyDescent="0.2">
      <c r="A36" s="41" t="s">
        <v>13</v>
      </c>
      <c r="B36" s="33">
        <f>B35*B34</f>
        <v>1116</v>
      </c>
      <c r="C36" s="33">
        <f>B35*C34</f>
        <v>13392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9" customHeight="1" x14ac:dyDescent="0.2">
      <c r="A37" s="30"/>
      <c r="B37" s="20" t="s">
        <v>35</v>
      </c>
      <c r="C37" s="20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 x14ac:dyDescent="0.2">
      <c r="A38" s="30"/>
      <c r="B38" s="42" t="s">
        <v>36</v>
      </c>
      <c r="C38" s="43" t="s">
        <v>37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 x14ac:dyDescent="0.2">
      <c r="A39" s="30" t="s">
        <v>13</v>
      </c>
      <c r="B39" s="33">
        <f>B36+B26+B20+B13</f>
        <v>29966</v>
      </c>
      <c r="C39" s="33">
        <f>B39*12</f>
        <v>359592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4.2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5.5" hidden="1" customHeight="1" x14ac:dyDescent="0.2">
      <c r="A41" s="3"/>
      <c r="B41" s="3"/>
      <c r="C41" s="3"/>
      <c r="D41" s="8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4.25" hidden="1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hidden="1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hidden="1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hidden="1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hidden="1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hidden="1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hidden="1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4.25" hidden="1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4.25" hidden="1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hidden="1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hidden="1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hidden="1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hidden="1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4.25" hidden="1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hidden="1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hidden="1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hidden="1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hidden="1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hidden="1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hidden="1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hidden="1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hidden="1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hidden="1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hidden="1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hidden="1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hidden="1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hidden="1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hidden="1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hidden="1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hidden="1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hidden="1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hidden="1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hidden="1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hidden="1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hidden="1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hidden="1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hidden="1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hidden="1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hidden="1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hidden="1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hidden="1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hidden="1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hidden="1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hidden="1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hidden="1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hidden="1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hidden="1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hidden="1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hidden="1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hidden="1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hidden="1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hidden="1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hidden="1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hidden="1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hidden="1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hidden="1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hidden="1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hidden="1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hidden="1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hidden="1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hidden="1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hidden="1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hidden="1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hidden="1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hidden="1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hidden="1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hidden="1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hidden="1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hidden="1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hidden="1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hidden="1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hidden="1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hidden="1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hidden="1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hidden="1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hidden="1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hidden="1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hidden="1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hidden="1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hidden="1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hidden="1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hidden="1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hidden="1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hidden="1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hidden="1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hidden="1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hidden="1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hidden="1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hidden="1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hidden="1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hidden="1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hidden="1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hidden="1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hidden="1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hidden="1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hidden="1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hidden="1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hidden="1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hidden="1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hidden="1" customHeight="1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hidden="1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hidden="1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hidden="1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hidden="1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hidden="1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hidden="1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hidden="1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hidden="1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hidden="1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hidden="1" customHeight="1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hidden="1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hidden="1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hidden="1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hidden="1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hidden="1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hidden="1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hidden="1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hidden="1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hidden="1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hidden="1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hidden="1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hidden="1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hidden="1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hidden="1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hidden="1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hidden="1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hidden="1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hidden="1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hidden="1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hidden="1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hidden="1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hidden="1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hidden="1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hidden="1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hidden="1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hidden="1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hidden="1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hidden="1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hidden="1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hidden="1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hidden="1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hidden="1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hidden="1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hidden="1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hidden="1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hidden="1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hidden="1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hidden="1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hidden="1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hidden="1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hidden="1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hidden="1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hidden="1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hidden="1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hidden="1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hidden="1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hidden="1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hidden="1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hidden="1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hidden="1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hidden="1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hidden="1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hidden="1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hidden="1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hidden="1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hidden="1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hidden="1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hidden="1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hidden="1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hidden="1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hidden="1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hidden="1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hidden="1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hidden="1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hidden="1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hidden="1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hidden="1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hidden="1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hidden="1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hidden="1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hidden="1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hidden="1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hidden="1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hidden="1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hidden="1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hidden="1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hidden="1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hidden="1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hidden="1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hidden="1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hidden="1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hidden="1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hidden="1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hidden="1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hidden="1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hidden="1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hidden="1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hidden="1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hidden="1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hidden="1" customHeight="1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hidden="1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hidden="1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hidden="1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hidden="1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hidden="1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hidden="1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hidden="1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hidden="1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hidden="1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hidden="1" customHeight="1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hidden="1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hidden="1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hidden="1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hidden="1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hidden="1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hidden="1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hidden="1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hidden="1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hidden="1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hidden="1" customHeight="1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hidden="1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hidden="1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hidden="1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hidden="1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hidden="1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hidden="1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hidden="1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hidden="1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hidden="1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hidden="1" customHeight="1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hidden="1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hidden="1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hidden="1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hidden="1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hidden="1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hidden="1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hidden="1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hidden="1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hidden="1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hidden="1" customHeight="1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hidden="1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hidden="1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hidden="1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hidden="1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hidden="1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hidden="1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hidden="1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hidden="1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hidden="1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hidden="1" customHeight="1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hidden="1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hidden="1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hidden="1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hidden="1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hidden="1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hidden="1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hidden="1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hidden="1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hidden="1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hidden="1" customHeight="1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hidden="1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hidden="1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hidden="1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hidden="1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hidden="1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hidden="1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hidden="1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hidden="1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hidden="1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hidden="1" customHeight="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hidden="1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hidden="1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hidden="1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hidden="1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hidden="1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hidden="1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hidden="1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hidden="1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hidden="1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hidden="1" customHeight="1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hidden="1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hidden="1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hidden="1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hidden="1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hidden="1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hidden="1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hidden="1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hidden="1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hidden="1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hidden="1" customHeight="1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hidden="1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hidden="1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hidden="1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hidden="1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hidden="1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hidden="1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hidden="1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hidden="1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hidden="1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hidden="1" customHeight="1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hidden="1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hidden="1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hidden="1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hidden="1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hidden="1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hidden="1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hidden="1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hidden="1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hidden="1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hidden="1" customHeight="1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hidden="1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hidden="1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hidden="1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hidden="1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hidden="1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hidden="1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hidden="1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hidden="1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hidden="1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hidden="1" customHeight="1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hidden="1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hidden="1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hidden="1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hidden="1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hidden="1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hidden="1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hidden="1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hidden="1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hidden="1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hidden="1" customHeight="1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hidden="1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hidden="1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hidden="1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hidden="1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hidden="1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hidden="1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hidden="1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hidden="1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hidden="1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hidden="1" customHeight="1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hidden="1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hidden="1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hidden="1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hidden="1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hidden="1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hidden="1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hidden="1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hidden="1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hidden="1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hidden="1" customHeight="1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hidden="1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hidden="1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hidden="1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hidden="1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hidden="1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hidden="1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hidden="1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hidden="1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hidden="1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hidden="1" customHeight="1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hidden="1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hidden="1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hidden="1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hidden="1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hidden="1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hidden="1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hidden="1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hidden="1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hidden="1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hidden="1" customHeight="1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hidden="1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hidden="1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hidden="1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hidden="1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hidden="1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hidden="1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hidden="1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hidden="1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hidden="1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hidden="1" customHeight="1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hidden="1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hidden="1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hidden="1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hidden="1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hidden="1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hidden="1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hidden="1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hidden="1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hidden="1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hidden="1" customHeight="1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hidden="1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hidden="1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hidden="1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hidden="1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hidden="1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hidden="1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hidden="1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hidden="1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hidden="1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hidden="1" customHeight="1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hidden="1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hidden="1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hidden="1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hidden="1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hidden="1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hidden="1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hidden="1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hidden="1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hidden="1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hidden="1" customHeight="1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hidden="1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hidden="1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hidden="1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hidden="1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hidden="1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hidden="1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hidden="1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hidden="1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hidden="1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hidden="1" customHeight="1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hidden="1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hidden="1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hidden="1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hidden="1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hidden="1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hidden="1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hidden="1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hidden="1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hidden="1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hidden="1" customHeight="1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hidden="1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hidden="1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hidden="1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hidden="1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hidden="1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hidden="1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hidden="1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hidden="1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hidden="1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hidden="1" customHeight="1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hidden="1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hidden="1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hidden="1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hidden="1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hidden="1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hidden="1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hidden="1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hidden="1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hidden="1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hidden="1" customHeight="1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hidden="1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hidden="1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hidden="1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hidden="1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hidden="1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hidden="1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hidden="1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hidden="1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hidden="1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hidden="1" customHeight="1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hidden="1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hidden="1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hidden="1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hidden="1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hidden="1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hidden="1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hidden="1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hidden="1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hidden="1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hidden="1" customHeight="1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hidden="1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hidden="1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hidden="1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hidden="1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hidden="1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hidden="1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hidden="1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hidden="1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hidden="1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hidden="1" customHeight="1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hidden="1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hidden="1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hidden="1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hidden="1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hidden="1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hidden="1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hidden="1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hidden="1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hidden="1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hidden="1" customHeight="1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hidden="1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hidden="1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hidden="1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hidden="1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hidden="1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hidden="1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hidden="1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hidden="1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hidden="1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hidden="1" customHeight="1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hidden="1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hidden="1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hidden="1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hidden="1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hidden="1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hidden="1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hidden="1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hidden="1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hidden="1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hidden="1" customHeight="1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hidden="1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hidden="1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hidden="1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hidden="1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hidden="1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hidden="1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hidden="1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hidden="1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hidden="1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hidden="1" customHeight="1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hidden="1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hidden="1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hidden="1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hidden="1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hidden="1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hidden="1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hidden="1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hidden="1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hidden="1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hidden="1" customHeight="1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hidden="1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hidden="1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hidden="1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hidden="1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hidden="1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hidden="1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hidden="1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hidden="1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hidden="1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hidden="1" customHeight="1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hidden="1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hidden="1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hidden="1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hidden="1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hidden="1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hidden="1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hidden="1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hidden="1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hidden="1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hidden="1" customHeight="1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hidden="1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hidden="1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hidden="1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hidden="1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hidden="1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hidden="1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hidden="1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hidden="1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hidden="1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hidden="1" customHeight="1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hidden="1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hidden="1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hidden="1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hidden="1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hidden="1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hidden="1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hidden="1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hidden="1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hidden="1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hidden="1" customHeight="1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hidden="1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hidden="1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hidden="1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hidden="1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hidden="1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hidden="1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hidden="1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hidden="1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hidden="1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hidden="1" customHeight="1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hidden="1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hidden="1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hidden="1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hidden="1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hidden="1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hidden="1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hidden="1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hidden="1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hidden="1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hidden="1" customHeight="1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hidden="1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hidden="1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hidden="1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hidden="1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hidden="1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hidden="1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hidden="1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hidden="1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hidden="1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hidden="1" customHeight="1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hidden="1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hidden="1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hidden="1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hidden="1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hidden="1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hidden="1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hidden="1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hidden="1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hidden="1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hidden="1" customHeight="1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hidden="1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hidden="1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hidden="1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hidden="1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hidden="1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hidden="1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hidden="1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hidden="1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hidden="1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hidden="1" customHeight="1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hidden="1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hidden="1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hidden="1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hidden="1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hidden="1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hidden="1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hidden="1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hidden="1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hidden="1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hidden="1" customHeight="1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hidden="1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hidden="1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hidden="1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hidden="1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hidden="1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hidden="1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hidden="1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hidden="1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hidden="1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hidden="1" customHeight="1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hidden="1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hidden="1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hidden="1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hidden="1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hidden="1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hidden="1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hidden="1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hidden="1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hidden="1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hidden="1" customHeight="1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hidden="1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hidden="1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hidden="1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hidden="1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hidden="1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hidden="1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hidden="1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hidden="1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hidden="1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hidden="1" customHeight="1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hidden="1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hidden="1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hidden="1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hidden="1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hidden="1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hidden="1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hidden="1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hidden="1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hidden="1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hidden="1" customHeight="1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hidden="1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hidden="1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hidden="1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hidden="1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hidden="1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hidden="1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hidden="1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hidden="1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hidden="1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hidden="1" customHeight="1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hidden="1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hidden="1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hidden="1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hidden="1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hidden="1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hidden="1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hidden="1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hidden="1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hidden="1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hidden="1" customHeight="1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hidden="1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hidden="1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hidden="1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hidden="1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hidden="1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hidden="1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hidden="1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hidden="1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hidden="1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hidden="1" customHeight="1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hidden="1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hidden="1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hidden="1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hidden="1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hidden="1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hidden="1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hidden="1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hidden="1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hidden="1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hidden="1" customHeight="1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hidden="1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hidden="1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hidden="1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hidden="1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hidden="1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hidden="1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hidden="1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hidden="1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hidden="1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hidden="1" customHeight="1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hidden="1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hidden="1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hidden="1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hidden="1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hidden="1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hidden="1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hidden="1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hidden="1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hidden="1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hidden="1" customHeight="1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hidden="1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hidden="1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hidden="1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hidden="1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hidden="1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hidden="1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hidden="1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hidden="1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hidden="1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hidden="1" customHeight="1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hidden="1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hidden="1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hidden="1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hidden="1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hidden="1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hidden="1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hidden="1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hidden="1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hidden="1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hidden="1" customHeight="1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hidden="1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hidden="1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hidden="1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hidden="1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hidden="1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hidden="1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hidden="1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hidden="1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hidden="1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hidden="1" customHeight="1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hidden="1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hidden="1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hidden="1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hidden="1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hidden="1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hidden="1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hidden="1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hidden="1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hidden="1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hidden="1" customHeight="1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hidden="1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hidden="1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hidden="1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hidden="1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hidden="1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hidden="1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hidden="1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hidden="1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hidden="1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hidden="1" customHeight="1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hidden="1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hidden="1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hidden="1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hidden="1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hidden="1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hidden="1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hidden="1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hidden="1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hidden="1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hidden="1" customHeight="1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hidden="1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hidden="1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hidden="1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hidden="1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hidden="1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hidden="1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hidden="1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hidden="1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hidden="1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hidden="1" customHeight="1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hidden="1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hidden="1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hidden="1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hidden="1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hidden="1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hidden="1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hidden="1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hidden="1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hidden="1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hidden="1" customHeight="1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hidden="1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hidden="1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hidden="1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hidden="1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hidden="1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hidden="1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hidden="1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hidden="1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hidden="1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hidden="1" customHeight="1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hidden="1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hidden="1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hidden="1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hidden="1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hidden="1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hidden="1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hidden="1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hidden="1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hidden="1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hidden="1" customHeight="1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hidden="1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hidden="1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hidden="1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hidden="1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hidden="1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hidden="1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hidden="1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hidden="1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hidden="1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hidden="1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hidden="1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hidden="1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hidden="1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hidden="1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hidden="1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hidden="1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hidden="1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hidden="1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hidden="1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hidden="1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hidden="1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hidden="1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hidden="1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hidden="1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hidden="1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hidden="1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hidden="1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hidden="1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hidden="1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hidden="1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hidden="1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hidden="1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hidden="1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hidden="1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hidden="1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hidden="1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hidden="1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hidden="1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hidden="1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hidden="1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hidden="1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hidden="1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hidden="1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hidden="1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hidden="1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hidden="1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hidden="1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hidden="1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hidden="1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hidden="1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hidden="1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hidden="1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hidden="1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hidden="1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hidden="1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hidden="1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hidden="1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hidden="1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hidden="1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hidden="1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hidden="1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hidden="1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hidden="1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hidden="1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hidden="1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hidden="1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hidden="1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hidden="1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hidden="1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hidden="1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hidden="1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hidden="1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hidden="1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hidden="1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hidden="1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hidden="1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hidden="1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hidden="1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hidden="1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hidden="1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hidden="1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hidden="1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hidden="1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hidden="1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hidden="1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hidden="1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hidden="1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hidden="1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hidden="1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hidden="1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hidden="1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hidden="1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hidden="1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hidden="1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hidden="1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hidden="1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hidden="1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hidden="1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hidden="1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hidden="1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hidden="1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hidden="1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hidden="1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hidden="1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hidden="1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hidden="1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hidden="1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hidden="1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hidden="1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4.25" hidden="1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4.25" hidden="1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4.25" hidden="1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4.25" hidden="1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4.25" hidden="1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4.25" hidden="1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4.25" hidden="1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4.25" hidden="1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4.25" hidden="1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4.25" hidden="1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4.25" hidden="1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4.25" hidden="1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4.25" hidden="1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4.25" hidden="1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4.25" hidden="1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4.25" hidden="1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4.25" hidden="1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4.25" hidden="1" customHeight="1" x14ac:dyDescent="0.2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4.25" hidden="1" customHeight="1" x14ac:dyDescent="0.2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4.25" hidden="1" customHeight="1" x14ac:dyDescent="0.2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7">
    <mergeCell ref="W6:Y6"/>
    <mergeCell ref="X7:Y7"/>
    <mergeCell ref="B19:C19"/>
    <mergeCell ref="A1:C1"/>
    <mergeCell ref="A2:C2"/>
    <mergeCell ref="B3:C3"/>
    <mergeCell ref="A5:C5"/>
    <mergeCell ref="X8:Y8"/>
    <mergeCell ref="X9:Y9"/>
    <mergeCell ref="B12:C12"/>
    <mergeCell ref="A14:C14"/>
    <mergeCell ref="B15:C15"/>
    <mergeCell ref="A21:C21"/>
    <mergeCell ref="B25:C25"/>
    <mergeCell ref="A27:C27"/>
    <mergeCell ref="B35:C35"/>
    <mergeCell ref="B37:C37"/>
  </mergeCells>
  <pageMargins left="0.7" right="0.7" top="1.3609722222222222" bottom="1.3609722222222222" header="0" footer="0"/>
  <pageSetup paperSize="0" fitToWidth="0" fitToHeight="0" orientation="landscape" horizontalDpi="0" verticalDpi="0" copies="0"/>
  <headerFooter alignWithMargins="0">
    <oddHeader>&amp;C&amp;"Arial1,Regular"&amp;10&amp;A</oddHeader>
    <oddFooter>&amp;C&amp;"Arial1,Regular"&amp;10Strona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Kalkulator oszczędności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Dominik Szczygieł</cp:lastModifiedBy>
  <dcterms:created xsi:type="dcterms:W3CDTF">2024-05-09T17:55:50Z</dcterms:created>
  <dcterms:modified xsi:type="dcterms:W3CDTF">2024-05-10T19:24:35Z</dcterms:modified>
</cp:coreProperties>
</file>